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mo usar" sheetId="1" state="visible" r:id="rId3"/>
    <sheet name="Fluxo de Caixa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<sst xmlns="http://schemas.openxmlformats.org/spreadsheetml/2006/main" count="66" uniqueCount="65">
  <si>
    <t xml:space="preserve">Fluxo de Caixa</t>
  </si>
  <si>
    <t xml:space="preserve">Empresa Júnior Mackenzie Consultoria  ·  material gratuito  ·  jrmack.com.br</t>
  </si>
  <si>
    <t xml:space="preserve">O fluxo de caixa registra o dinheiro na data em que ele entra ou sai da conta, e não na data da venda. É ele que diz se você vai conseguir pagar as contas do mês que vem.</t>
  </si>
  <si>
    <t xml:space="preserve">COMO PREENCHER</t>
  </si>
  <si>
    <t xml:space="preserve">1.  Informe o saldo que você tinha em caixa e em conta no primeiro dia do período (célula C6).</t>
  </si>
  <si>
    <t xml:space="preserve">2.  Lance as entradas pelo mês em que o dinheiro cai: venda parcelada entra no mês de cada parcela, não no mês da venda.</t>
  </si>
  <si>
    <t xml:space="preserve">3.  Lance as saídas pelo mês do pagamento, não pelo mês da compra.</t>
  </si>
  <si>
    <t xml:space="preserve">4.  Leia a linha 'Saldo acumulado': é quanto sobra em caixa ao fim de cada mês, e a linha abaixo sinaliza os meses de aperto.</t>
  </si>
  <si>
    <t xml:space="preserve">5.  Use a leitura rápida do ano para antecipar o mês mais apertado e resolver antes, não durante.</t>
  </si>
  <si>
    <t xml:space="preserve">LEGENDA DAS CORES</t>
  </si>
  <si>
    <t xml:space="preserve">   Fundo creme e número azul: é aqui que você escreve. Todas as células de mês nas linhas de entrada e de saída.</t>
  </si>
  <si>
    <t xml:space="preserve">   Fundo branco e número preto: calculado por fórmula. Não escreva nessas células, senão a conta quebra.</t>
  </si>
  <si>
    <t xml:space="preserve">ATENÇÃO</t>
  </si>
  <si>
    <t xml:space="preserve">Retirada dos sócios é saída de caixa e precisa ser lançada, mesmo quando é feita 'por fora'. Fluxo de caixa que ignora retirada mostra um saldo que não existe na conta, e é assim que a empresa descobre o problema só quando o boleto não passa.</t>
  </si>
  <si>
    <t xml:space="preserve">© 2026 Empresa Júnior Mackenzie Consultoria. Todos os direitos reservados. Material gratuito: a reprodução, distribuição ou comercialização, total ou parcial, depende de autorização prévia da EJMC. Os valores de exemplo são fictícios e servem apenas para mostrar o formato esperado. Versão de setembro de 2026.</t>
  </si>
  <si>
    <t xml:space="preserve">O que entra e o que sai, na data em que acontece  ·  Empresa Júnior Mackenzie Consultoria</t>
  </si>
  <si>
    <t xml:space="preserve">Valores em reais. Preencha apenas as células creme.</t>
  </si>
  <si>
    <t xml:space="preserve">Saldo inicial de caixa (1º de janeiro)</t>
  </si>
  <si>
    <t xml:space="preserve">Movimento</t>
  </si>
  <si>
    <t xml:space="preserve">Jan</t>
  </si>
  <si>
    <t xml:space="preserve">Fev</t>
  </si>
  <si>
    <t xml:space="preserve">Mar</t>
  </si>
  <si>
    <t xml:space="preserve">Abr</t>
  </si>
  <si>
    <t xml:space="preserve">Mai</t>
  </si>
  <si>
    <t xml:space="preserve">Jun</t>
  </si>
  <si>
    <t xml:space="preserve">Jul</t>
  </si>
  <si>
    <t xml:space="preserve">Ago</t>
  </si>
  <si>
    <t xml:space="preserve">Set</t>
  </si>
  <si>
    <t xml:space="preserve">Out</t>
  </si>
  <si>
    <t xml:space="preserve">Nov</t>
  </si>
  <si>
    <t xml:space="preserve">Dez</t>
  </si>
  <si>
    <t xml:space="preserve">Ano</t>
  </si>
  <si>
    <t xml:space="preserve">ENTRADAS: DINHEIRO QUE CAIU NA CONTA</t>
  </si>
  <si>
    <t xml:space="preserve">Vendas à vista e no débito</t>
  </si>
  <si>
    <t xml:space="preserve">Recebimento de cartão de crédito (parcelas)</t>
  </si>
  <si>
    <t xml:space="preserve">Recebimento de boletos e clientes a prazo</t>
  </si>
  <si>
    <t xml:space="preserve">Outras entradas (aporte, empréstimo, venda de ativo)</t>
  </si>
  <si>
    <t xml:space="preserve">► TOTAL DE ENTRADAS</t>
  </si>
  <si>
    <t xml:space="preserve">SAÍDAS: DINHEIRO QUE SAIU DA CONTA</t>
  </si>
  <si>
    <t xml:space="preserve">Pagamento a fornecedores</t>
  </si>
  <si>
    <t xml:space="preserve">Salários, encargos e benefícios</t>
  </si>
  <si>
    <t xml:space="preserve">Pró-labore dos sócios</t>
  </si>
  <si>
    <t xml:space="preserve">Impostos e tributos</t>
  </si>
  <si>
    <t xml:space="preserve">Aluguel e condomínio</t>
  </si>
  <si>
    <t xml:space="preserve">Água, luz, internet e telefone</t>
  </si>
  <si>
    <t xml:space="preserve">Contador e serviços administrativos</t>
  </si>
  <si>
    <t xml:space="preserve">Marketing e publicidade</t>
  </si>
  <si>
    <t xml:space="preserve">Taxas bancárias e juros</t>
  </si>
  <si>
    <t xml:space="preserve">Parcelas de empréstimo e financiamento</t>
  </si>
  <si>
    <t xml:space="preserve">Compra de equipamento e reforma</t>
  </si>
  <si>
    <t xml:space="preserve">Retiradas extras dos sócios</t>
  </si>
  <si>
    <t xml:space="preserve">Outras saídas</t>
  </si>
  <si>
    <t xml:space="preserve">► TOTAL DE SAÍDAS</t>
  </si>
  <si>
    <t xml:space="preserve">RESULTADO DO CAIXA</t>
  </si>
  <si>
    <t xml:space="preserve">► SALDO DO MÊS (entradas – saídas)</t>
  </si>
  <si>
    <t xml:space="preserve">Saldo inicial do mês</t>
  </si>
  <si>
    <t xml:space="preserve">► SALDO ACUMULADO (o que fica em caixa)</t>
  </si>
  <si>
    <t xml:space="preserve">Situação do mês</t>
  </si>
  <si>
    <t xml:space="preserve">LEITURA RÁPIDA DO ANO</t>
  </si>
  <si>
    <t xml:space="preserve">Menor saldo do ano</t>
  </si>
  <si>
    <t xml:space="preserve">É o momento mais apertado do ano. Se for negativo, você vai precisar de capital de giro antes dessa data.</t>
  </si>
  <si>
    <t xml:space="preserve">Meses com saldo negativo</t>
  </si>
  <si>
    <t xml:space="preserve">Saldo no fim do ano</t>
  </si>
  <si>
    <t xml:space="preserve">Quanto o caixa cresceu ou encolheu no ano</t>
  </si>
  <si>
    <t xml:space="preserve">Atenção à diferença entre lucro e caixa: uma venda parcelada em seis vezes vira lucro no mês da venda e caixa só ao longo de meio ano. Por isso esta planilha e a DRE nunca dão o mesmo número, e as duas estão certas.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</si>
</sst>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&quot;R$ &quot;#,##0"/>
    <numFmt numFmtId="166" formatCode="#,##0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FFFFFF"/>
      <name val="Arial"/>
      <family val="0"/>
      <charset val="1"/>
    </font>
    <font>
      <i val="true"/>
      <sz val="9"/>
      <color rgb="FF6E6864"/>
      <name val="Arial"/>
      <family val="0"/>
      <charset val="1"/>
    </font>
    <font>
      <sz val="11"/>
      <color rgb="FF2A2523"/>
      <name val="Arial"/>
      <family val="0"/>
      <charset val="1"/>
    </font>
    <font>
      <b val="true"/>
      <sz val="10"/>
      <color rgb="FFB20A16"/>
      <name val="Arial"/>
      <family val="0"/>
      <charset val="1"/>
    </font>
    <font>
      <sz val="10"/>
      <color rgb="FF2A2523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sz val="10"/>
      <color rgb="FFB20A16"/>
      <name val="Arial"/>
      <family val="0"/>
      <charset val="1"/>
    </font>
    <font>
      <sz val="8"/>
      <color rgb="FF6E6864"/>
      <name val="Arial"/>
      <family val="0"/>
      <charset val="1"/>
    </font>
    <font>
      <b val="true"/>
      <sz val="10"/>
      <color rgb="FF2A2523"/>
      <name val="Arial"/>
      <family val="0"/>
      <charset val="1"/>
    </font>
    <font>
      <b val="true"/>
      <sz val="9.5"/>
      <color rgb="FFFFFFFF"/>
      <name val="Arial"/>
      <family val="0"/>
      <charset val="1"/>
    </font>
    <font>
      <i val="true"/>
      <sz val="8.5"/>
      <color rgb="FF6E6864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E30613"/>
        <bgColor rgb="FFB20A16"/>
      </patternFill>
    </fill>
    <fill>
      <patternFill patternType="solid">
        <fgColor rgb="FFFCE9EB"/>
        <bgColor rgb="FFFFF7E6"/>
      </patternFill>
    </fill>
    <fill>
      <patternFill patternType="solid">
        <fgColor rgb="FFFFF7E6"/>
        <bgColor rgb="FFFFFFFF"/>
      </patternFill>
    </fill>
    <fill>
      <patternFill patternType="solid">
        <fgColor rgb="FFB20A16"/>
        <bgColor rgb="FFE3061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EAE3DE"/>
      </left>
      <right style="thin">
        <color rgb="FFEAE3DE"/>
      </right>
      <top style="thin">
        <color rgb="FFEAE3DE"/>
      </top>
      <bottom style="thin">
        <color rgb="FFEAE3DE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false" indent="1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false" indent="1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3" borderId="0" xfId="0" applyFont="true" applyBorder="false" applyAlignment="true" applyProtection="false">
      <alignment horizontal="general" vertical="center" textRotation="0" wrapText="false" indent="1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1" shrinkToFit="false"/>
      <protection locked="true" hidden="false"/>
    </xf>
    <xf numFmtId="164" fontId="9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true" indent="1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7" fillId="3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9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3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center" textRotation="0" wrapText="false" indent="1" shrinkToFit="false"/>
      <protection locked="true" hidden="false"/>
    </xf>
    <xf numFmtId="165" fontId="8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7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center" textRotation="0" wrapText="false" indent="1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0" xfId="0" applyFont="true" applyBorder="true" applyAlignment="true" applyProtection="false">
      <alignment horizontal="general" vertical="top" textRotation="0" wrapText="true" indent="1" shrinkToFit="false"/>
      <protection locked="true" hidden="false"/>
    </xf>
    <xf numFmtId="166" fontId="12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2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E30613"/>
      <rgbColor rgb="FF00FF00"/>
      <rgbColor rgb="FF0000FF"/>
      <rgbColor rgb="FFFFFF00"/>
      <rgbColor rgb="FFFF00FF"/>
      <rgbColor rgb="FF00FFFF"/>
      <rgbColor rgb="FFB20A16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7E6"/>
      <rgbColor rgb="FFFCE9EB"/>
      <rgbColor rgb="FF660066"/>
      <rgbColor rgb="FFFF8080"/>
      <rgbColor rgb="FF0066CC"/>
      <rgbColor rgb="FFEAE3D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E6864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A252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2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96"/>
  </cols>
  <sheetData>
    <row r="2" customFormat="false" ht="30" hidden="false" customHeight="true" outlineLevel="0" collapsed="false">
      <c r="B2" s="1" t="s">
        <v>0</v>
      </c>
    </row>
    <row r="3" customFormat="false" ht="19.5" hidden="false" customHeight="true" outlineLevel="0" collapsed="false">
      <c r="B3" s="2" t="s">
        <v>1</v>
      </c>
    </row>
    <row r="5" customFormat="false" ht="45.75" hidden="false" customHeight="true" outlineLevel="0" collapsed="false">
      <c r="B5" s="3" t="s">
        <v>2</v>
      </c>
    </row>
    <row r="7" customFormat="false" ht="21.75" hidden="false" customHeight="true" outlineLevel="0" collapsed="false">
      <c r="B7" s="4" t="s">
        <v>3</v>
      </c>
    </row>
    <row r="8" customFormat="false" ht="30" hidden="false" customHeight="true" outlineLevel="0" collapsed="false">
      <c r="B8" s="5" t="s">
        <v>4</v>
      </c>
    </row>
    <row r="9" customFormat="false" ht="30" hidden="false" customHeight="true" outlineLevel="0" collapsed="false">
      <c r="B9" s="5" t="s">
        <v>5</v>
      </c>
    </row>
    <row r="10" customFormat="false" ht="30" hidden="false" customHeight="true" outlineLevel="0" collapsed="false">
      <c r="B10" s="5" t="s">
        <v>6</v>
      </c>
    </row>
    <row r="11" customFormat="false" ht="30" hidden="false" customHeight="true" outlineLevel="0" collapsed="false">
      <c r="B11" s="5" t="s">
        <v>7</v>
      </c>
    </row>
    <row r="12" customFormat="false" ht="30" hidden="false" customHeight="true" outlineLevel="0" collapsed="false">
      <c r="B12" s="5" t="s">
        <v>8</v>
      </c>
    </row>
    <row r="14" customFormat="false" ht="21.75" hidden="false" customHeight="true" outlineLevel="0" collapsed="false">
      <c r="B14" s="4" t="s">
        <v>9</v>
      </c>
    </row>
    <row r="15" customFormat="false" ht="30" hidden="false" customHeight="true" outlineLevel="0" collapsed="false">
      <c r="B15" s="6" t="s">
        <v>10</v>
      </c>
    </row>
    <row r="16" customFormat="false" ht="30" hidden="false" customHeight="true" outlineLevel="0" collapsed="false">
      <c r="B16" s="7" t="s">
        <v>11</v>
      </c>
    </row>
    <row r="18" customFormat="false" ht="21.75" hidden="false" customHeight="true" outlineLevel="0" collapsed="false">
      <c r="B18" s="4" t="s">
        <v>12</v>
      </c>
    </row>
    <row r="19" customFormat="false" ht="43.5" hidden="false" customHeight="true" outlineLevel="0" collapsed="false">
      <c r="B19" s="8" t="s">
        <v>13</v>
      </c>
    </row>
    <row r="21" customFormat="false" ht="51.75" hidden="false" customHeight="true" outlineLevel="0" collapsed="false">
      <c r="B21" s="9" t="s">
        <v>14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O4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7" topLeftCell="C8" activePane="bottomRight" state="frozen"/>
      <selection pane="topLeft" activeCell="A1" activeCellId="0" sqref="A1"/>
      <selection pane="topRight" activeCell="C1" activeCellId="0" sqref="C1"/>
      <selection pane="bottomLeft" activeCell="A8" activeCellId="0" sqref="A8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44"/>
    <col collapsed="false" customWidth="true" hidden="false" outlineLevel="0" max="15" min="3" style="0" width="13"/>
  </cols>
  <sheetData>
    <row r="2" customFormat="false" ht="30" hidden="false" customHeight="true" outlineLevel="0" collapsed="false">
      <c r="B2" s="10" t="s">
        <v>0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customFormat="false" ht="19.5" hidden="false" customHeight="true" outlineLevel="0" collapsed="false">
      <c r="B3" s="11" t="s">
        <v>15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</row>
    <row r="5" customFormat="false" ht="21.75" hidden="false" customHeight="true" outlineLevel="0" collapsed="false">
      <c r="B5" s="12" t="s">
        <v>16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</row>
    <row r="6" customFormat="false" ht="15" hidden="false" customHeight="false" outlineLevel="0" collapsed="false">
      <c r="B6" s="13" t="s">
        <v>17</v>
      </c>
      <c r="C6" s="14" t="n">
        <v>8500</v>
      </c>
    </row>
    <row r="7" customFormat="false" ht="30" hidden="false" customHeight="true" outlineLevel="0" collapsed="false">
      <c r="B7" s="15" t="s">
        <v>18</v>
      </c>
      <c r="C7" s="15" t="s">
        <v>19</v>
      </c>
      <c r="D7" s="15" t="s">
        <v>20</v>
      </c>
      <c r="E7" s="15" t="s">
        <v>21</v>
      </c>
      <c r="F7" s="15" t="s">
        <v>22</v>
      </c>
      <c r="G7" s="15" t="s">
        <v>23</v>
      </c>
      <c r="H7" s="15" t="s">
        <v>24</v>
      </c>
      <c r="I7" s="15" t="s">
        <v>25</v>
      </c>
      <c r="J7" s="15" t="s">
        <v>26</v>
      </c>
      <c r="K7" s="15" t="s">
        <v>27</v>
      </c>
      <c r="L7" s="15" t="s">
        <v>28</v>
      </c>
      <c r="M7" s="15" t="s">
        <v>29</v>
      </c>
      <c r="N7" s="15" t="s">
        <v>30</v>
      </c>
      <c r="O7" s="15" t="s">
        <v>31</v>
      </c>
    </row>
    <row r="9" customFormat="false" ht="21.75" hidden="false" customHeight="true" outlineLevel="0" collapsed="false">
      <c r="B9" s="12" t="s">
        <v>32</v>
      </c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Format="false" ht="15" hidden="false" customHeight="false" outlineLevel="0" collapsed="false">
      <c r="B10" s="16" t="s">
        <v>33</v>
      </c>
      <c r="C10" s="14" t="n">
        <v>21000</v>
      </c>
      <c r="D10" s="14" t="n">
        <v>19800</v>
      </c>
      <c r="E10" s="14" t="n">
        <v>22600</v>
      </c>
      <c r="F10" s="14" t="n">
        <v>21500</v>
      </c>
      <c r="G10" s="14" t="n">
        <v>23800</v>
      </c>
      <c r="H10" s="14" t="n">
        <v>25100</v>
      </c>
      <c r="I10" s="14" t="n">
        <v>23200</v>
      </c>
      <c r="J10" s="14" t="n">
        <v>24700</v>
      </c>
      <c r="K10" s="14" t="n">
        <v>25400</v>
      </c>
      <c r="L10" s="14" t="n">
        <v>26100</v>
      </c>
      <c r="M10" s="14" t="n">
        <v>28600</v>
      </c>
      <c r="N10" s="14" t="n">
        <v>33500</v>
      </c>
      <c r="O10" s="17" t="n">
        <f aca="false">SUM(C10:N10)</f>
        <v>295300</v>
      </c>
    </row>
    <row r="11" customFormat="false" ht="15" hidden="false" customHeight="false" outlineLevel="0" collapsed="false">
      <c r="B11" s="16" t="s">
        <v>34</v>
      </c>
      <c r="C11" s="14" t="n">
        <v>14500</v>
      </c>
      <c r="D11" s="14" t="n">
        <v>15200</v>
      </c>
      <c r="E11" s="14" t="n">
        <v>16100</v>
      </c>
      <c r="F11" s="14" t="n">
        <v>16800</v>
      </c>
      <c r="G11" s="14" t="n">
        <v>17400</v>
      </c>
      <c r="H11" s="14" t="n">
        <v>18200</v>
      </c>
      <c r="I11" s="14" t="n">
        <v>18900</v>
      </c>
      <c r="J11" s="14" t="n">
        <v>19300</v>
      </c>
      <c r="K11" s="14" t="n">
        <v>19900</v>
      </c>
      <c r="L11" s="14" t="n">
        <v>20600</v>
      </c>
      <c r="M11" s="14" t="n">
        <v>22400</v>
      </c>
      <c r="N11" s="14" t="n">
        <v>26800</v>
      </c>
      <c r="O11" s="17" t="n">
        <f aca="false">SUM(C11:N11)</f>
        <v>226100</v>
      </c>
    </row>
    <row r="12" customFormat="false" ht="15" hidden="false" customHeight="false" outlineLevel="0" collapsed="false">
      <c r="B12" s="16" t="s">
        <v>35</v>
      </c>
      <c r="C12" s="14" t="n">
        <v>5200</v>
      </c>
      <c r="D12" s="14" t="n">
        <v>4900</v>
      </c>
      <c r="E12" s="14" t="n">
        <v>5600</v>
      </c>
      <c r="F12" s="14" t="n">
        <v>5300</v>
      </c>
      <c r="G12" s="14" t="n">
        <v>5800</v>
      </c>
      <c r="H12" s="14" t="n">
        <v>6100</v>
      </c>
      <c r="I12" s="14" t="n">
        <v>5700</v>
      </c>
      <c r="J12" s="14" t="n">
        <v>6000</v>
      </c>
      <c r="K12" s="14" t="n">
        <v>6300</v>
      </c>
      <c r="L12" s="14" t="n">
        <v>6600</v>
      </c>
      <c r="M12" s="14" t="n">
        <v>7200</v>
      </c>
      <c r="N12" s="14" t="n">
        <v>8400</v>
      </c>
      <c r="O12" s="17" t="n">
        <f aca="false">SUM(C12:N12)</f>
        <v>73100</v>
      </c>
    </row>
    <row r="13" customFormat="false" ht="15" hidden="false" customHeight="false" outlineLevel="0" collapsed="false">
      <c r="B13" s="16" t="s">
        <v>36</v>
      </c>
      <c r="C13" s="14" t="n">
        <v>0</v>
      </c>
      <c r="D13" s="14" t="n">
        <v>0</v>
      </c>
      <c r="E13" s="14" t="n">
        <v>0</v>
      </c>
      <c r="F13" s="14" t="n">
        <v>0</v>
      </c>
      <c r="G13" s="14" t="n">
        <v>0</v>
      </c>
      <c r="H13" s="14" t="n">
        <v>0</v>
      </c>
      <c r="I13" s="14" t="n">
        <v>15000</v>
      </c>
      <c r="J13" s="14" t="n">
        <v>0</v>
      </c>
      <c r="K13" s="14" t="n">
        <v>0</v>
      </c>
      <c r="L13" s="14" t="n">
        <v>0</v>
      </c>
      <c r="M13" s="14" t="n">
        <v>0</v>
      </c>
      <c r="N13" s="14" t="n">
        <v>0</v>
      </c>
      <c r="O13" s="17" t="n">
        <f aca="false">SUM(C13:N13)</f>
        <v>15000</v>
      </c>
    </row>
    <row r="14" customFormat="false" ht="15" hidden="false" customHeight="false" outlineLevel="0" collapsed="false">
      <c r="B14" s="4" t="s">
        <v>37</v>
      </c>
      <c r="C14" s="18" t="n">
        <f aca="false">SUM(C10:C13)</f>
        <v>40700</v>
      </c>
      <c r="D14" s="18" t="n">
        <f aca="false">SUM(D10:D13)</f>
        <v>39900</v>
      </c>
      <c r="E14" s="18" t="n">
        <f aca="false">SUM(E10:E13)</f>
        <v>44300</v>
      </c>
      <c r="F14" s="18" t="n">
        <f aca="false">SUM(F10:F13)</f>
        <v>43600</v>
      </c>
      <c r="G14" s="18" t="n">
        <f aca="false">SUM(G10:G13)</f>
        <v>47000</v>
      </c>
      <c r="H14" s="18" t="n">
        <f aca="false">SUM(H10:H13)</f>
        <v>49400</v>
      </c>
      <c r="I14" s="18" t="n">
        <f aca="false">SUM(I10:I13)</f>
        <v>62800</v>
      </c>
      <c r="J14" s="18" t="n">
        <f aca="false">SUM(J10:J13)</f>
        <v>50000</v>
      </c>
      <c r="K14" s="18" t="n">
        <f aca="false">SUM(K10:K13)</f>
        <v>51600</v>
      </c>
      <c r="L14" s="18" t="n">
        <f aca="false">SUM(L10:L13)</f>
        <v>53300</v>
      </c>
      <c r="M14" s="18" t="n">
        <f aca="false">SUM(M10:M13)</f>
        <v>58200</v>
      </c>
      <c r="N14" s="18" t="n">
        <f aca="false">SUM(N10:N13)</f>
        <v>68700</v>
      </c>
      <c r="O14" s="18" t="n">
        <f aca="false">SUM(O10:O13)</f>
        <v>609500</v>
      </c>
    </row>
    <row r="16" customFormat="false" ht="21.75" hidden="false" customHeight="true" outlineLevel="0" collapsed="false">
      <c r="B16" s="12" t="s">
        <v>38</v>
      </c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customFormat="false" ht="15" hidden="false" customHeight="false" outlineLevel="0" collapsed="false">
      <c r="B17" s="16" t="s">
        <v>39</v>
      </c>
      <c r="C17" s="14" t="n">
        <v>15800</v>
      </c>
      <c r="D17" s="14" t="n">
        <v>14900</v>
      </c>
      <c r="E17" s="14" t="n">
        <v>17100</v>
      </c>
      <c r="F17" s="14" t="n">
        <v>16200</v>
      </c>
      <c r="G17" s="14" t="n">
        <v>17600</v>
      </c>
      <c r="H17" s="14" t="n">
        <v>18800</v>
      </c>
      <c r="I17" s="14" t="n">
        <v>17300</v>
      </c>
      <c r="J17" s="14" t="n">
        <v>18400</v>
      </c>
      <c r="K17" s="14" t="n">
        <v>19000</v>
      </c>
      <c r="L17" s="14" t="n">
        <v>19600</v>
      </c>
      <c r="M17" s="14" t="n">
        <v>21400</v>
      </c>
      <c r="N17" s="14" t="n">
        <v>25100</v>
      </c>
      <c r="O17" s="17" t="n">
        <f aca="false">SUM(C17:N17)</f>
        <v>221200</v>
      </c>
    </row>
    <row r="18" customFormat="false" ht="15" hidden="false" customHeight="false" outlineLevel="0" collapsed="false">
      <c r="B18" s="16" t="s">
        <v>40</v>
      </c>
      <c r="C18" s="14" t="n">
        <v>8600</v>
      </c>
      <c r="D18" s="14" t="n">
        <v>8600</v>
      </c>
      <c r="E18" s="14" t="n">
        <v>8600</v>
      </c>
      <c r="F18" s="14" t="n">
        <v>8600</v>
      </c>
      <c r="G18" s="14" t="n">
        <v>8600</v>
      </c>
      <c r="H18" s="14" t="n">
        <v>8600</v>
      </c>
      <c r="I18" s="14" t="n">
        <v>8600</v>
      </c>
      <c r="J18" s="14" t="n">
        <v>8600</v>
      </c>
      <c r="K18" s="14" t="n">
        <v>8600</v>
      </c>
      <c r="L18" s="14" t="n">
        <v>8600</v>
      </c>
      <c r="M18" s="14" t="n">
        <v>8600</v>
      </c>
      <c r="N18" s="14" t="n">
        <v>8600</v>
      </c>
      <c r="O18" s="17" t="n">
        <f aca="false">SUM(C18:N18)</f>
        <v>103200</v>
      </c>
    </row>
    <row r="19" customFormat="false" ht="15" hidden="false" customHeight="false" outlineLevel="0" collapsed="false">
      <c r="B19" s="16" t="s">
        <v>41</v>
      </c>
      <c r="C19" s="14" t="n">
        <v>5000</v>
      </c>
      <c r="D19" s="14" t="n">
        <v>5000</v>
      </c>
      <c r="E19" s="14" t="n">
        <v>5000</v>
      </c>
      <c r="F19" s="14" t="n">
        <v>5000</v>
      </c>
      <c r="G19" s="14" t="n">
        <v>5000</v>
      </c>
      <c r="H19" s="14" t="n">
        <v>5000</v>
      </c>
      <c r="I19" s="14" t="n">
        <v>5000</v>
      </c>
      <c r="J19" s="14" t="n">
        <v>5000</v>
      </c>
      <c r="K19" s="14" t="n">
        <v>5000</v>
      </c>
      <c r="L19" s="14" t="n">
        <v>5000</v>
      </c>
      <c r="M19" s="14" t="n">
        <v>5000</v>
      </c>
      <c r="N19" s="14" t="n">
        <v>5000</v>
      </c>
      <c r="O19" s="17" t="n">
        <f aca="false">SUM(C19:N19)</f>
        <v>60000</v>
      </c>
    </row>
    <row r="20" customFormat="false" ht="15" hidden="false" customHeight="false" outlineLevel="0" collapsed="false">
      <c r="B20" s="16" t="s">
        <v>42</v>
      </c>
      <c r="C20" s="14" t="n">
        <v>2520</v>
      </c>
      <c r="D20" s="14" t="n">
        <v>2418</v>
      </c>
      <c r="E20" s="14" t="n">
        <v>2742</v>
      </c>
      <c r="F20" s="14" t="n">
        <v>2640</v>
      </c>
      <c r="G20" s="14" t="n">
        <v>2868</v>
      </c>
      <c r="H20" s="14" t="n">
        <v>3042</v>
      </c>
      <c r="I20" s="14" t="n">
        <v>2814</v>
      </c>
      <c r="J20" s="14" t="n">
        <v>2994</v>
      </c>
      <c r="K20" s="14" t="n">
        <v>3090</v>
      </c>
      <c r="L20" s="14" t="n">
        <v>3186</v>
      </c>
      <c r="M20" s="14" t="n">
        <v>3486</v>
      </c>
      <c r="N20" s="14" t="n">
        <v>4092</v>
      </c>
      <c r="O20" s="17" t="n">
        <f aca="false">SUM(C20:N20)</f>
        <v>35892</v>
      </c>
    </row>
    <row r="21" customFormat="false" ht="15" hidden="false" customHeight="false" outlineLevel="0" collapsed="false">
      <c r="B21" s="16" t="s">
        <v>43</v>
      </c>
      <c r="C21" s="14" t="n">
        <v>4200</v>
      </c>
      <c r="D21" s="14" t="n">
        <v>4200</v>
      </c>
      <c r="E21" s="14" t="n">
        <v>4200</v>
      </c>
      <c r="F21" s="14" t="n">
        <v>4200</v>
      </c>
      <c r="G21" s="14" t="n">
        <v>4200</v>
      </c>
      <c r="H21" s="14" t="n">
        <v>4200</v>
      </c>
      <c r="I21" s="14" t="n">
        <v>4200</v>
      </c>
      <c r="J21" s="14" t="n">
        <v>4200</v>
      </c>
      <c r="K21" s="14" t="n">
        <v>4200</v>
      </c>
      <c r="L21" s="14" t="n">
        <v>4200</v>
      </c>
      <c r="M21" s="14" t="n">
        <v>4200</v>
      </c>
      <c r="N21" s="14" t="n">
        <v>4200</v>
      </c>
      <c r="O21" s="17" t="n">
        <f aca="false">SUM(C21:N21)</f>
        <v>50400</v>
      </c>
    </row>
    <row r="22" customFormat="false" ht="15" hidden="false" customHeight="false" outlineLevel="0" collapsed="false">
      <c r="B22" s="16" t="s">
        <v>44</v>
      </c>
      <c r="C22" s="14" t="n">
        <v>980</v>
      </c>
      <c r="D22" s="14" t="n">
        <v>1010</v>
      </c>
      <c r="E22" s="14" t="n">
        <v>940</v>
      </c>
      <c r="F22" s="14" t="n">
        <v>900</v>
      </c>
      <c r="G22" s="14" t="n">
        <v>880</v>
      </c>
      <c r="H22" s="14" t="n">
        <v>860</v>
      </c>
      <c r="I22" s="14" t="n">
        <v>870</v>
      </c>
      <c r="J22" s="14" t="n">
        <v>910</v>
      </c>
      <c r="K22" s="14" t="n">
        <v>950</v>
      </c>
      <c r="L22" s="14" t="n">
        <v>1000</v>
      </c>
      <c r="M22" s="14" t="n">
        <v>1040</v>
      </c>
      <c r="N22" s="14" t="n">
        <v>1120</v>
      </c>
      <c r="O22" s="17" t="n">
        <f aca="false">SUM(C22:N22)</f>
        <v>11460</v>
      </c>
    </row>
    <row r="23" customFormat="false" ht="15" hidden="false" customHeight="false" outlineLevel="0" collapsed="false">
      <c r="B23" s="16" t="s">
        <v>45</v>
      </c>
      <c r="C23" s="14" t="n">
        <v>750</v>
      </c>
      <c r="D23" s="14" t="n">
        <v>750</v>
      </c>
      <c r="E23" s="14" t="n">
        <v>750</v>
      </c>
      <c r="F23" s="14" t="n">
        <v>750</v>
      </c>
      <c r="G23" s="14" t="n">
        <v>750</v>
      </c>
      <c r="H23" s="14" t="n">
        <v>750</v>
      </c>
      <c r="I23" s="14" t="n">
        <v>750</v>
      </c>
      <c r="J23" s="14" t="n">
        <v>750</v>
      </c>
      <c r="K23" s="14" t="n">
        <v>750</v>
      </c>
      <c r="L23" s="14" t="n">
        <v>750</v>
      </c>
      <c r="M23" s="14" t="n">
        <v>750</v>
      </c>
      <c r="N23" s="14" t="n">
        <v>750</v>
      </c>
      <c r="O23" s="17" t="n">
        <f aca="false">SUM(C23:N23)</f>
        <v>9000</v>
      </c>
    </row>
    <row r="24" customFormat="false" ht="15" hidden="false" customHeight="false" outlineLevel="0" collapsed="false">
      <c r="B24" s="16" t="s">
        <v>46</v>
      </c>
      <c r="C24" s="14" t="n">
        <v>1200</v>
      </c>
      <c r="D24" s="14" t="n">
        <v>1200</v>
      </c>
      <c r="E24" s="14" t="n">
        <v>1500</v>
      </c>
      <c r="F24" s="14" t="n">
        <v>1200</v>
      </c>
      <c r="G24" s="14" t="n">
        <v>1500</v>
      </c>
      <c r="H24" s="14" t="n">
        <v>1800</v>
      </c>
      <c r="I24" s="14" t="n">
        <v>1500</v>
      </c>
      <c r="J24" s="14" t="n">
        <v>1500</v>
      </c>
      <c r="K24" s="14" t="n">
        <v>1800</v>
      </c>
      <c r="L24" s="14" t="n">
        <v>2000</v>
      </c>
      <c r="M24" s="14" t="n">
        <v>2600</v>
      </c>
      <c r="N24" s="14" t="n">
        <v>3200</v>
      </c>
      <c r="O24" s="17" t="n">
        <f aca="false">SUM(C24:N24)</f>
        <v>21000</v>
      </c>
    </row>
    <row r="25" customFormat="false" ht="15" hidden="false" customHeight="false" outlineLevel="0" collapsed="false">
      <c r="B25" s="16" t="s">
        <v>47</v>
      </c>
      <c r="C25" s="14" t="n">
        <v>320</v>
      </c>
      <c r="D25" s="14" t="n">
        <v>320</v>
      </c>
      <c r="E25" s="14" t="n">
        <v>320</v>
      </c>
      <c r="F25" s="14" t="n">
        <v>320</v>
      </c>
      <c r="G25" s="14" t="n">
        <v>320</v>
      </c>
      <c r="H25" s="14" t="n">
        <v>320</v>
      </c>
      <c r="I25" s="14" t="n">
        <v>320</v>
      </c>
      <c r="J25" s="14" t="n">
        <v>320</v>
      </c>
      <c r="K25" s="14" t="n">
        <v>320</v>
      </c>
      <c r="L25" s="14" t="n">
        <v>320</v>
      </c>
      <c r="M25" s="14" t="n">
        <v>320</v>
      </c>
      <c r="N25" s="14" t="n">
        <v>320</v>
      </c>
      <c r="O25" s="17" t="n">
        <f aca="false">SUM(C25:N25)</f>
        <v>3840</v>
      </c>
    </row>
    <row r="26" customFormat="false" ht="15" hidden="false" customHeight="false" outlineLevel="0" collapsed="false">
      <c r="B26" s="16" t="s">
        <v>48</v>
      </c>
      <c r="C26" s="14" t="n">
        <v>0</v>
      </c>
      <c r="D26" s="14" t="n">
        <v>0</v>
      </c>
      <c r="E26" s="14" t="n">
        <v>0</v>
      </c>
      <c r="F26" s="14" t="n">
        <v>0</v>
      </c>
      <c r="G26" s="14" t="n">
        <v>0</v>
      </c>
      <c r="H26" s="14" t="n">
        <v>0</v>
      </c>
      <c r="I26" s="14" t="n">
        <v>0</v>
      </c>
      <c r="J26" s="14" t="n">
        <v>1450</v>
      </c>
      <c r="K26" s="14" t="n">
        <v>1450</v>
      </c>
      <c r="L26" s="14" t="n">
        <v>1450</v>
      </c>
      <c r="M26" s="14" t="n">
        <v>1450</v>
      </c>
      <c r="N26" s="14" t="n">
        <v>1450</v>
      </c>
      <c r="O26" s="17" t="n">
        <f aca="false">SUM(C26:N26)</f>
        <v>7250</v>
      </c>
    </row>
    <row r="27" customFormat="false" ht="15" hidden="false" customHeight="false" outlineLevel="0" collapsed="false">
      <c r="B27" s="16" t="s">
        <v>49</v>
      </c>
      <c r="C27" s="14" t="n">
        <v>0</v>
      </c>
      <c r="D27" s="14" t="n">
        <v>0</v>
      </c>
      <c r="E27" s="14" t="n">
        <v>3500</v>
      </c>
      <c r="F27" s="14" t="n">
        <v>0</v>
      </c>
      <c r="G27" s="14" t="n">
        <v>0</v>
      </c>
      <c r="H27" s="14" t="n">
        <v>0</v>
      </c>
      <c r="I27" s="14" t="n">
        <v>2800</v>
      </c>
      <c r="J27" s="14" t="n">
        <v>0</v>
      </c>
      <c r="K27" s="14" t="n">
        <v>0</v>
      </c>
      <c r="L27" s="14" t="n">
        <v>0</v>
      </c>
      <c r="M27" s="14" t="n">
        <v>0</v>
      </c>
      <c r="N27" s="14" t="n">
        <v>4200</v>
      </c>
      <c r="O27" s="17" t="n">
        <f aca="false">SUM(C27:N27)</f>
        <v>10500</v>
      </c>
    </row>
    <row r="28" customFormat="false" ht="15" hidden="false" customHeight="false" outlineLevel="0" collapsed="false">
      <c r="B28" s="16" t="s">
        <v>50</v>
      </c>
      <c r="C28" s="14" t="n">
        <v>0</v>
      </c>
      <c r="D28" s="14" t="n">
        <v>0</v>
      </c>
      <c r="E28" s="14" t="n">
        <v>0</v>
      </c>
      <c r="F28" s="14" t="n">
        <v>0</v>
      </c>
      <c r="G28" s="14" t="n">
        <v>0</v>
      </c>
      <c r="H28" s="14" t="n">
        <v>0</v>
      </c>
      <c r="I28" s="14" t="n">
        <v>0</v>
      </c>
      <c r="J28" s="14" t="n">
        <v>0</v>
      </c>
      <c r="K28" s="14" t="n">
        <v>0</v>
      </c>
      <c r="L28" s="14" t="n">
        <v>0</v>
      </c>
      <c r="M28" s="14" t="n">
        <v>0</v>
      </c>
      <c r="N28" s="14" t="n">
        <v>0</v>
      </c>
      <c r="O28" s="17" t="n">
        <f aca="false">SUM(C28:N28)</f>
        <v>0</v>
      </c>
    </row>
    <row r="29" customFormat="false" ht="15" hidden="false" customHeight="false" outlineLevel="0" collapsed="false">
      <c r="B29" s="16" t="s">
        <v>51</v>
      </c>
      <c r="C29" s="14" t="n">
        <v>640</v>
      </c>
      <c r="D29" s="14" t="n">
        <v>610</v>
      </c>
      <c r="E29" s="14" t="n">
        <v>700</v>
      </c>
      <c r="F29" s="14" t="n">
        <v>660</v>
      </c>
      <c r="G29" s="14" t="n">
        <v>690</v>
      </c>
      <c r="H29" s="14" t="n">
        <v>720</v>
      </c>
      <c r="I29" s="14" t="n">
        <v>680</v>
      </c>
      <c r="J29" s="14" t="n">
        <v>700</v>
      </c>
      <c r="K29" s="14" t="n">
        <v>730</v>
      </c>
      <c r="L29" s="14" t="n">
        <v>760</v>
      </c>
      <c r="M29" s="14" t="n">
        <v>820</v>
      </c>
      <c r="N29" s="14" t="n">
        <v>900</v>
      </c>
      <c r="O29" s="17" t="n">
        <f aca="false">SUM(C29:N29)</f>
        <v>8610</v>
      </c>
    </row>
    <row r="30" customFormat="false" ht="15" hidden="false" customHeight="false" outlineLevel="0" collapsed="false">
      <c r="B30" s="4" t="s">
        <v>52</v>
      </c>
      <c r="C30" s="18" t="n">
        <f aca="false">SUM(C17:C29)</f>
        <v>40010</v>
      </c>
      <c r="D30" s="18" t="n">
        <f aca="false">SUM(D17:D29)</f>
        <v>39008</v>
      </c>
      <c r="E30" s="18" t="n">
        <f aca="false">SUM(E17:E29)</f>
        <v>45352</v>
      </c>
      <c r="F30" s="18" t="n">
        <f aca="false">SUM(F17:F29)</f>
        <v>40470</v>
      </c>
      <c r="G30" s="18" t="n">
        <f aca="false">SUM(G17:G29)</f>
        <v>42408</v>
      </c>
      <c r="H30" s="18" t="n">
        <f aca="false">SUM(H17:H29)</f>
        <v>44092</v>
      </c>
      <c r="I30" s="18" t="n">
        <f aca="false">SUM(I17:I29)</f>
        <v>44834</v>
      </c>
      <c r="J30" s="18" t="n">
        <f aca="false">SUM(J17:J29)</f>
        <v>44824</v>
      </c>
      <c r="K30" s="18" t="n">
        <f aca="false">SUM(K17:K29)</f>
        <v>45890</v>
      </c>
      <c r="L30" s="18" t="n">
        <f aca="false">SUM(L17:L29)</f>
        <v>46866</v>
      </c>
      <c r="M30" s="18" t="n">
        <f aca="false">SUM(M17:M29)</f>
        <v>49666</v>
      </c>
      <c r="N30" s="18" t="n">
        <f aca="false">SUM(N17:N29)</f>
        <v>58932</v>
      </c>
      <c r="O30" s="18" t="n">
        <f aca="false">SUM(O17:O29)</f>
        <v>542352</v>
      </c>
    </row>
    <row r="32" customFormat="false" ht="21.75" hidden="false" customHeight="true" outlineLevel="0" collapsed="false">
      <c r="B32" s="12" t="s">
        <v>53</v>
      </c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</row>
    <row r="33" customFormat="false" ht="15" hidden="false" customHeight="false" outlineLevel="0" collapsed="false">
      <c r="B33" s="4" t="s">
        <v>54</v>
      </c>
      <c r="C33" s="18" t="n">
        <f aca="false">C14-C30</f>
        <v>690</v>
      </c>
      <c r="D33" s="18" t="n">
        <f aca="false">D14-D30</f>
        <v>892</v>
      </c>
      <c r="E33" s="18" t="n">
        <f aca="false">E14-E30</f>
        <v>-1052</v>
      </c>
      <c r="F33" s="18" t="n">
        <f aca="false">F14-F30</f>
        <v>3130</v>
      </c>
      <c r="G33" s="18" t="n">
        <f aca="false">G14-G30</f>
        <v>4592</v>
      </c>
      <c r="H33" s="18" t="n">
        <f aca="false">H14-H30</f>
        <v>5308</v>
      </c>
      <c r="I33" s="18" t="n">
        <f aca="false">I14-I30</f>
        <v>17966</v>
      </c>
      <c r="J33" s="18" t="n">
        <f aca="false">J14-J30</f>
        <v>5176</v>
      </c>
      <c r="K33" s="18" t="n">
        <f aca="false">K14-K30</f>
        <v>5710</v>
      </c>
      <c r="L33" s="18" t="n">
        <f aca="false">L14-L30</f>
        <v>6434</v>
      </c>
      <c r="M33" s="18" t="n">
        <f aca="false">M14-M30</f>
        <v>8534</v>
      </c>
      <c r="N33" s="18" t="n">
        <f aca="false">N14-N30</f>
        <v>9768</v>
      </c>
      <c r="O33" s="18" t="n">
        <f aca="false">O14-O30</f>
        <v>67148</v>
      </c>
    </row>
    <row r="34" customFormat="false" ht="15" hidden="false" customHeight="false" outlineLevel="0" collapsed="false">
      <c r="B34" s="16" t="s">
        <v>55</v>
      </c>
      <c r="C34" s="17" t="n">
        <f aca="false">$C$6</f>
        <v>8500</v>
      </c>
      <c r="D34" s="17" t="n">
        <f aca="false">C35</f>
        <v>9190</v>
      </c>
      <c r="E34" s="17" t="n">
        <f aca="false">D35</f>
        <v>10082</v>
      </c>
      <c r="F34" s="17" t="n">
        <f aca="false">E35</f>
        <v>9030</v>
      </c>
      <c r="G34" s="17" t="n">
        <f aca="false">F35</f>
        <v>12160</v>
      </c>
      <c r="H34" s="17" t="n">
        <f aca="false">G35</f>
        <v>16752</v>
      </c>
      <c r="I34" s="17" t="n">
        <f aca="false">H35</f>
        <v>22060</v>
      </c>
      <c r="J34" s="17" t="n">
        <f aca="false">I35</f>
        <v>40026</v>
      </c>
      <c r="K34" s="17" t="n">
        <f aca="false">J35</f>
        <v>45202</v>
      </c>
      <c r="L34" s="17" t="n">
        <f aca="false">K35</f>
        <v>50912</v>
      </c>
      <c r="M34" s="17" t="n">
        <f aca="false">L35</f>
        <v>57346</v>
      </c>
      <c r="N34" s="17" t="n">
        <f aca="false">M35</f>
        <v>65880</v>
      </c>
    </row>
    <row r="35" customFormat="false" ht="15" hidden="false" customHeight="false" outlineLevel="0" collapsed="false">
      <c r="B35" s="4" t="s">
        <v>56</v>
      </c>
      <c r="C35" s="18" t="n">
        <f aca="false">C34+C33</f>
        <v>9190</v>
      </c>
      <c r="D35" s="18" t="n">
        <f aca="false">D34+D33</f>
        <v>10082</v>
      </c>
      <c r="E35" s="18" t="n">
        <f aca="false">E34+E33</f>
        <v>9030</v>
      </c>
      <c r="F35" s="18" t="n">
        <f aca="false">F34+F33</f>
        <v>12160</v>
      </c>
      <c r="G35" s="18" t="n">
        <f aca="false">G34+G33</f>
        <v>16752</v>
      </c>
      <c r="H35" s="18" t="n">
        <f aca="false">H34+H33</f>
        <v>22060</v>
      </c>
      <c r="I35" s="18" t="n">
        <f aca="false">I34+I33</f>
        <v>40026</v>
      </c>
      <c r="J35" s="18" t="n">
        <f aca="false">J34+J33</f>
        <v>45202</v>
      </c>
      <c r="K35" s="18" t="n">
        <f aca="false">K34+K33</f>
        <v>50912</v>
      </c>
      <c r="L35" s="18" t="n">
        <f aca="false">L34+L33</f>
        <v>57346</v>
      </c>
      <c r="M35" s="18" t="n">
        <f aca="false">M34+M33</f>
        <v>65880</v>
      </c>
      <c r="N35" s="18" t="n">
        <f aca="false">N34+N33</f>
        <v>75648</v>
      </c>
    </row>
    <row r="36" customFormat="false" ht="15" hidden="false" customHeight="false" outlineLevel="0" collapsed="false">
      <c r="B36" s="19" t="s">
        <v>57</v>
      </c>
      <c r="C36" s="20" t="str">
        <f aca="false">IF(C35&lt;0,"NEGATIVO",IF(C35&lt;$C$6,"ATENCAO","OK"))</f>
        <v>OK</v>
      </c>
      <c r="D36" s="20" t="str">
        <f aca="false">IF(D35&lt;0,"NEGATIVO",IF(D35&lt;$C$6,"ATENCAO","OK"))</f>
        <v>OK</v>
      </c>
      <c r="E36" s="20" t="str">
        <f aca="false">IF(E35&lt;0,"NEGATIVO",IF(E35&lt;$C$6,"ATENCAO","OK"))</f>
        <v>OK</v>
      </c>
      <c r="F36" s="20" t="str">
        <f aca="false">IF(F35&lt;0,"NEGATIVO",IF(F35&lt;$C$6,"ATENCAO","OK"))</f>
        <v>OK</v>
      </c>
      <c r="G36" s="20" t="str">
        <f aca="false">IF(G35&lt;0,"NEGATIVO",IF(G35&lt;$C$6,"ATENCAO","OK"))</f>
        <v>OK</v>
      </c>
      <c r="H36" s="20" t="str">
        <f aca="false">IF(H35&lt;0,"NEGATIVO",IF(H35&lt;$C$6,"ATENCAO","OK"))</f>
        <v>OK</v>
      </c>
      <c r="I36" s="20" t="str">
        <f aca="false">IF(I35&lt;0,"NEGATIVO",IF(I35&lt;$C$6,"ATENCAO","OK"))</f>
        <v>OK</v>
      </c>
      <c r="J36" s="20" t="str">
        <f aca="false">IF(J35&lt;0,"NEGATIVO",IF(J35&lt;$C$6,"ATENCAO","OK"))</f>
        <v>OK</v>
      </c>
      <c r="K36" s="20" t="str">
        <f aca="false">IF(K35&lt;0,"NEGATIVO",IF(K35&lt;$C$6,"ATENCAO","OK"))</f>
        <v>OK</v>
      </c>
      <c r="L36" s="20" t="str">
        <f aca="false">IF(L35&lt;0,"NEGATIVO",IF(L35&lt;$C$6,"ATENCAO","OK"))</f>
        <v>OK</v>
      </c>
      <c r="M36" s="20" t="str">
        <f aca="false">IF(M35&lt;0,"NEGATIVO",IF(M35&lt;$C$6,"ATENCAO","OK"))</f>
        <v>OK</v>
      </c>
      <c r="N36" s="20" t="str">
        <f aca="false">IF(N35&lt;0,"NEGATIVO",IF(N35&lt;$C$6,"ATENCAO","OK"))</f>
        <v>OK</v>
      </c>
    </row>
    <row r="38" customFormat="false" ht="21.75" hidden="false" customHeight="true" outlineLevel="0" collapsed="false">
      <c r="B38" s="12" t="s">
        <v>58</v>
      </c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</row>
    <row r="39" customFormat="false" ht="13.5" hidden="false" customHeight="true" outlineLevel="0" collapsed="false">
      <c r="B39" s="13" t="s">
        <v>59</v>
      </c>
      <c r="C39" s="18" t="n">
        <f aca="false">MIN(C35:N35)</f>
        <v>9030</v>
      </c>
      <c r="D39" s="21" t="s">
        <v>60</v>
      </c>
      <c r="E39" s="21"/>
      <c r="F39" s="21"/>
      <c r="G39" s="21"/>
      <c r="H39" s="21"/>
      <c r="I39" s="21"/>
      <c r="J39" s="21"/>
      <c r="K39" s="21"/>
      <c r="L39" s="21"/>
    </row>
    <row r="40" customFormat="false" ht="15" hidden="false" customHeight="false" outlineLevel="0" collapsed="false">
      <c r="B40" s="13" t="s">
        <v>61</v>
      </c>
      <c r="C40" s="22" t="n">
        <f aca="false">COUNTIF(C35:N35,"&lt;0")</f>
        <v>0</v>
      </c>
    </row>
    <row r="41" customFormat="false" ht="15" hidden="false" customHeight="false" outlineLevel="0" collapsed="false">
      <c r="B41" s="13" t="s">
        <v>62</v>
      </c>
      <c r="C41" s="23" t="n">
        <f aca="false">N35</f>
        <v>75648</v>
      </c>
    </row>
    <row r="42" customFormat="false" ht="15" hidden="false" customHeight="false" outlineLevel="0" collapsed="false">
      <c r="B42" s="13" t="s">
        <v>63</v>
      </c>
      <c r="C42" s="23" t="n">
        <f aca="false">N35-$C$6</f>
        <v>67148</v>
      </c>
    </row>
    <row r="44" customFormat="false" ht="13.5" hidden="false" customHeight="true" outlineLevel="0" collapsed="false">
      <c r="B44" s="21" t="s">
        <v>64</v>
      </c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</row>
  </sheetData>
  <mergeCells count="9">
    <mergeCell ref="B2:O2"/>
    <mergeCell ref="B3:O3"/>
    <mergeCell ref="B5:O5"/>
    <mergeCell ref="B9:O9"/>
    <mergeCell ref="B16:O16"/>
    <mergeCell ref="B32:O32"/>
    <mergeCell ref="B38:O38"/>
    <mergeCell ref="D39:L39"/>
    <mergeCell ref="B44:O4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2026-09-29T20:03:08Z</dcterms:created>
  <dc:creator>openpyxl</dc:creator>
  <dc:description/>
  <dc:language>en-US</dc:language>
  <cp:lastModifiedBy/>
  <dcterms:modified xsi:type="dcterms:W3CDTF">2026-09-29T20:03:08Z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